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<sst xmlns="http://schemas.openxmlformats.org/spreadsheetml/2006/main" count="20" uniqueCount="20">
  <si>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Real &amp; Personal</t>
  </si>
  <si>
    <t>Motor Vehicles</t>
  </si>
  <si>
    <t>Mobile Homes</t>
  </si>
  <si>
    <t>Timber - 100%</t>
  </si>
  <si>
    <t>Heavy Duty Equipment</t>
  </si>
  <si>
    <t>Gross Digest</t>
  </si>
  <si>
    <t>Net M &amp; O Digest</t>
  </si>
  <si>
    <t>Adjusted Net M&amp;O Digest</t>
  </si>
  <si>
    <t>Gross M&amp;O Millage</t>
  </si>
  <si>
    <t>Less Rollbacks</t>
  </si>
  <si>
    <t>Net M&amp;O Millage</t>
  </si>
  <si>
    <t>Net Taxes $ Increase</t>
  </si>
  <si>
    <t>Net Taxes % Increase</t>
  </si>
  <si>
    <t>Total City Taxes Levied</t>
  </si>
  <si>
    <t>INCORPORATED</t>
  </si>
  <si>
    <t>Less M &amp; O Exemptions</t>
  </si>
  <si>
    <t>The Town of Mount Airy does hereby announce that the millage rate will be set at a meeting to be held at Town</t>
  </si>
  <si>
    <t>Section 48-5-32 does hereby publish the following presentation of the current year's tax digest and levy,</t>
  </si>
  <si>
    <t>with proposed 2023 millage rate of 3.91, along with the history of the tax digest and levy for five years.</t>
  </si>
  <si>
    <t>Hall, 1231 Dicks Hill Pkwy, on Monday, October 11, 2023 at 7:00 p.m. and pursuant to the requirements of OCGA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</si>
</sst>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[$-409]dddd\,\ mmmm\ dd\,\ yyyy"/>
    <numFmt numFmtId="167" formatCode="[$-409]h:mm:ss\ AM/PM"/>
    <numFmt numFmtId="168" formatCode="&quot;$&quot;#,##0.00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35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9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Layout" workbookViewId="0" topLeftCell="A1">
      <selection activeCell="L25" sqref="L25"/>
    </sheetView>
  </sheetViews>
  <sheetFormatPr defaultColWidth="9.140625" defaultRowHeight="12.75"/>
  <cols>
    <col min="1" max="1" width="25.421875" style="0" customWidth="1"/>
    <col min="2" max="3" width="0" style="0" hidden="1" customWidth="1"/>
    <col min="4" max="4" width="10.7109375" style="0" hidden="1" customWidth="1"/>
    <col min="5" max="5" width="10.00390625" style="0" hidden="1" customWidth="1"/>
    <col min="6" max="6" width="0.13671875" style="0" hidden="1" customWidth="1"/>
    <col min="7" max="7" width="9.140625" style="0" hidden="1" customWidth="1"/>
    <col min="8" max="8" width="10.421875" style="0" hidden="1" customWidth="1"/>
    <col min="9" max="9" width="10.00390625" style="0" hidden="1" customWidth="1"/>
    <col min="10" max="10" width="10.7109375" style="0" hidden="1" customWidth="1"/>
    <col min="11" max="11" width="12.00390625" style="0" hidden="1" customWidth="1"/>
    <col min="12" max="12" width="10.8515625" style="0" customWidth="1"/>
    <col min="13" max="13" width="10.28125" style="0" customWidth="1"/>
    <col min="14" max="14" width="10.8515625" style="0" bestFit="1" customWidth="1"/>
    <col min="15" max="15" width="9.8515625" style="0" customWidth="1"/>
    <col min="16" max="16" width="9.57421875" style="0" bestFit="1" customWidth="1"/>
    <col min="17" max="17" width="10.28125" style="0" customWidth="1"/>
    <col min="18" max="18" width="11.140625" style="0" customWidth="1"/>
    <col min="19" max="19" width="11.00390625" style="0" customWidth="1"/>
    <col min="20" max="20" width="11.7109375" style="0" customWidth="1"/>
  </cols>
  <sheetData>
    <row r="1" spans="1:10" ht="12.75">
      <c r="A1" s="43"/>
      <c r="B1" s="44"/>
      <c r="C1" s="44"/>
      <c r="D1" s="44"/>
      <c r="E1" s="44"/>
      <c r="F1" s="15"/>
      <c r="G1" s="15"/>
      <c r="H1" s="15"/>
      <c r="I1" s="15"/>
      <c r="J1" s="15"/>
    </row>
    <row r="2" spans="1:17" ht="12.75">
      <c r="A2" s="1" t="s">
        <v>14</v>
      </c>
      <c r="B2" s="1">
        <v>2004</v>
      </c>
      <c r="C2" s="1">
        <v>2005</v>
      </c>
      <c r="D2" s="1">
        <v>2008</v>
      </c>
      <c r="E2" s="1"/>
      <c r="F2" s="13"/>
      <c r="G2" s="13"/>
      <c r="H2" s="1">
        <v>2011</v>
      </c>
      <c r="I2" s="1">
        <v>2012</v>
      </c>
      <c r="J2" s="16">
        <v>2014</v>
      </c>
      <c r="K2" s="1">
        <v>2016</v>
      </c>
      <c r="L2" s="16">
        <v>2018</v>
      </c>
      <c r="M2" s="16">
        <v>2019</v>
      </c>
      <c r="N2" s="16">
        <v>2020</v>
      </c>
      <c r="O2" s="16">
        <v>2021</v>
      </c>
      <c r="P2" s="16">
        <v>2022</v>
      </c>
      <c r="Q2" s="16">
        <v>2023</v>
      </c>
    </row>
    <row r="3" spans="1:17" ht="12.75">
      <c r="A3" s="2"/>
      <c r="B3" s="2"/>
      <c r="C3" s="2"/>
      <c r="D3" s="2"/>
      <c r="E3" s="2"/>
      <c r="F3" s="13"/>
      <c r="G3" s="13"/>
      <c r="H3" s="2"/>
      <c r="I3" s="2"/>
      <c r="J3" s="17"/>
      <c r="K3" s="13"/>
      <c r="L3" s="13"/>
      <c r="M3" s="13"/>
      <c r="N3" s="13"/>
      <c r="O3" s="13"/>
      <c r="P3" s="13"/>
      <c r="Q3" s="13"/>
    </row>
    <row r="4" spans="1:20" ht="12.75">
      <c r="A4" s="5" t="s">
        <v>0</v>
      </c>
      <c r="B4" s="3">
        <v>10689939</v>
      </c>
      <c r="C4" s="3">
        <v>11403064</v>
      </c>
      <c r="D4" s="3">
        <v>23022992</v>
      </c>
      <c r="E4" s="3"/>
      <c r="F4" s="13"/>
      <c r="G4" s="13"/>
      <c r="H4" s="23">
        <v>23284727</v>
      </c>
      <c r="I4" s="26">
        <v>20116148</v>
      </c>
      <c r="J4" s="26">
        <v>20347430</v>
      </c>
      <c r="K4" s="26">
        <v>22267913</v>
      </c>
      <c r="L4" s="26">
        <v>25691207</v>
      </c>
      <c r="M4" s="26">
        <v>26426962</v>
      </c>
      <c r="N4" s="33">
        <v>27410219</v>
      </c>
      <c r="O4" s="33">
        <v>31034015</v>
      </c>
      <c r="P4" s="33">
        <v>37537641</v>
      </c>
      <c r="Q4" s="33">
        <v>45688986</v>
      </c>
      <c r="R4" s="37"/>
      <c r="S4" s="37"/>
      <c r="T4" s="37"/>
    </row>
    <row r="5" spans="1:20" ht="12.75">
      <c r="A5" s="5" t="s">
        <v>1</v>
      </c>
      <c r="B5" s="3">
        <v>915235</v>
      </c>
      <c r="C5" s="3">
        <v>872790</v>
      </c>
      <c r="D5" s="3">
        <v>1051220</v>
      </c>
      <c r="E5" s="3"/>
      <c r="F5" s="13"/>
      <c r="G5" s="13"/>
      <c r="H5" s="23">
        <v>1221630</v>
      </c>
      <c r="I5" s="26">
        <v>1283180</v>
      </c>
      <c r="J5" s="26">
        <v>1523440</v>
      </c>
      <c r="K5" s="26">
        <v>905660</v>
      </c>
      <c r="L5" s="26">
        <v>560830</v>
      </c>
      <c r="M5" s="26">
        <v>453610</v>
      </c>
      <c r="N5" s="33">
        <v>364130</v>
      </c>
      <c r="O5" s="33">
        <v>332010</v>
      </c>
      <c r="P5" s="33">
        <v>351360</v>
      </c>
      <c r="Q5" s="33">
        <v>392560</v>
      </c>
      <c r="R5" s="37"/>
      <c r="S5" s="37"/>
      <c r="T5" s="37"/>
    </row>
    <row r="6" spans="1:20" ht="12.75">
      <c r="A6" s="5" t="s">
        <v>2</v>
      </c>
      <c r="B6" s="3">
        <v>167512</v>
      </c>
      <c r="C6" s="3">
        <v>173368</v>
      </c>
      <c r="D6" s="3">
        <v>153220</v>
      </c>
      <c r="E6" s="3"/>
      <c r="F6" s="13"/>
      <c r="G6" s="13"/>
      <c r="H6" s="23">
        <v>131432</v>
      </c>
      <c r="I6" s="26">
        <v>121992</v>
      </c>
      <c r="J6" s="26">
        <v>109136</v>
      </c>
      <c r="K6" s="26">
        <v>92528</v>
      </c>
      <c r="L6" s="26">
        <v>101944</v>
      </c>
      <c r="M6" s="26">
        <v>95500</v>
      </c>
      <c r="N6" s="33">
        <v>98856</v>
      </c>
      <c r="O6" s="33">
        <v>93384</v>
      </c>
      <c r="P6" s="33">
        <v>89504</v>
      </c>
      <c r="Q6" s="33">
        <v>94000</v>
      </c>
      <c r="R6" s="37"/>
      <c r="S6" s="37"/>
      <c r="T6" s="37"/>
    </row>
    <row r="7" spans="1:20" ht="12.75">
      <c r="A7" s="5" t="s">
        <v>3</v>
      </c>
      <c r="B7" s="3">
        <v>0</v>
      </c>
      <c r="C7" s="3">
        <v>0</v>
      </c>
      <c r="D7" s="3">
        <v>0</v>
      </c>
      <c r="E7" s="3"/>
      <c r="F7" s="13"/>
      <c r="G7" s="13"/>
      <c r="H7" s="23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33">
        <v>0</v>
      </c>
      <c r="O7" s="33">
        <v>0</v>
      </c>
      <c r="P7" s="33">
        <v>0</v>
      </c>
      <c r="Q7" s="33">
        <v>0</v>
      </c>
      <c r="R7" s="37"/>
      <c r="S7" s="37"/>
      <c r="T7" s="37"/>
    </row>
    <row r="8" spans="1:20" ht="12.75">
      <c r="A8" s="5" t="s">
        <v>4</v>
      </c>
      <c r="B8" s="3">
        <v>0</v>
      </c>
      <c r="C8" s="3">
        <v>0</v>
      </c>
      <c r="D8" s="3">
        <v>0</v>
      </c>
      <c r="E8" s="3"/>
      <c r="F8" s="13"/>
      <c r="G8" s="13"/>
      <c r="H8" s="23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33">
        <v>0</v>
      </c>
      <c r="O8" s="33">
        <v>0</v>
      </c>
      <c r="P8" s="33">
        <v>0</v>
      </c>
      <c r="Q8" s="33">
        <v>0</v>
      </c>
      <c r="R8" s="37"/>
      <c r="S8" s="37"/>
      <c r="T8" s="37"/>
    </row>
    <row r="9" spans="1:20" ht="12.75">
      <c r="A9" s="5" t="s">
        <v>5</v>
      </c>
      <c r="B9" s="4">
        <f>SUM(B4:B8)</f>
        <v>11772686</v>
      </c>
      <c r="C9" s="4">
        <f>SUM(C4:C8)</f>
        <v>12449222</v>
      </c>
      <c r="D9" s="4">
        <f>SUM(D4:D8)</f>
        <v>24227432</v>
      </c>
      <c r="E9" s="4"/>
      <c r="F9" s="13"/>
      <c r="G9" s="13"/>
      <c r="H9" s="4">
        <v>24637789</v>
      </c>
      <c r="I9" s="27">
        <f>SUM(I4:I8)</f>
        <v>21521320</v>
      </c>
      <c r="J9" s="27">
        <f>SUM(J4:J8)</f>
        <v>21980006</v>
      </c>
      <c r="K9" s="26">
        <f>SUM(K4:K8)</f>
        <v>23266101</v>
      </c>
      <c r="L9" s="26">
        <v>26353981</v>
      </c>
      <c r="M9" s="26">
        <v>26976072</v>
      </c>
      <c r="N9" s="33">
        <v>27873205</v>
      </c>
      <c r="O9" s="33">
        <v>31459409</v>
      </c>
      <c r="P9" s="33">
        <v>37978505</v>
      </c>
      <c r="Q9" s="33">
        <f>SUM(Q4:Q8)</f>
        <v>46175546</v>
      </c>
      <c r="R9" s="37"/>
      <c r="S9" s="37"/>
      <c r="T9" s="37"/>
    </row>
    <row r="10" spans="1:20" ht="12.75">
      <c r="A10" s="5" t="s">
        <v>15</v>
      </c>
      <c r="B10" s="3">
        <v>897792</v>
      </c>
      <c r="C10" s="3">
        <v>923878</v>
      </c>
      <c r="D10" s="3">
        <v>1840073</v>
      </c>
      <c r="E10" s="3"/>
      <c r="F10" s="13"/>
      <c r="G10" s="13"/>
      <c r="H10" s="23">
        <v>1807058</v>
      </c>
      <c r="I10" s="26">
        <v>1631830</v>
      </c>
      <c r="J10" s="26">
        <v>345347</v>
      </c>
      <c r="K10" s="26">
        <v>816227</v>
      </c>
      <c r="L10" s="26">
        <v>957212</v>
      </c>
      <c r="M10" s="26">
        <v>979907</v>
      </c>
      <c r="N10" s="33">
        <v>831343</v>
      </c>
      <c r="O10" s="33">
        <v>1149404</v>
      </c>
      <c r="P10" s="33">
        <v>1213831</v>
      </c>
      <c r="Q10" s="33">
        <v>1640544</v>
      </c>
      <c r="R10" s="37"/>
      <c r="S10" s="37"/>
      <c r="T10" s="37"/>
    </row>
    <row r="11" spans="1:20" ht="12.75">
      <c r="A11" s="5" t="s">
        <v>6</v>
      </c>
      <c r="B11" s="4">
        <f>B9-B10</f>
        <v>10874894</v>
      </c>
      <c r="C11" s="4">
        <f>C9-C10</f>
        <v>11525344</v>
      </c>
      <c r="D11" s="4">
        <f>D9-D10</f>
        <v>22387359</v>
      </c>
      <c r="E11" s="4"/>
      <c r="F11" s="13"/>
      <c r="G11" s="13"/>
      <c r="H11" s="4">
        <v>22830731</v>
      </c>
      <c r="I11" s="27">
        <f>I9-I10</f>
        <v>19889490</v>
      </c>
      <c r="J11" s="27">
        <f>J9-J10</f>
        <v>21634659</v>
      </c>
      <c r="K11" s="26">
        <f>SUM(K9-K10)</f>
        <v>22449874</v>
      </c>
      <c r="L11" s="26">
        <v>25396769</v>
      </c>
      <c r="M11" s="26">
        <v>25996165</v>
      </c>
      <c r="N11" s="33">
        <v>27041862</v>
      </c>
      <c r="O11" s="33">
        <v>30310005</v>
      </c>
      <c r="P11" s="33">
        <v>36764674</v>
      </c>
      <c r="Q11" s="33">
        <f>SUM(Q9-Q10)</f>
        <v>44535002</v>
      </c>
      <c r="R11" s="37"/>
      <c r="S11" s="37"/>
      <c r="T11" s="37"/>
    </row>
    <row r="12" spans="1:20" ht="12.75">
      <c r="A12" s="14" t="s">
        <v>7</v>
      </c>
      <c r="B12" s="4">
        <f>SUM(B11:B11)</f>
        <v>10874894</v>
      </c>
      <c r="C12" s="4">
        <f>SUM(C11:C11)</f>
        <v>11525344</v>
      </c>
      <c r="D12" s="4">
        <f>SUM(D11:D11)</f>
        <v>22387359</v>
      </c>
      <c r="E12" s="4"/>
      <c r="F12" s="13"/>
      <c r="G12" s="13"/>
      <c r="H12" s="4">
        <f>SUM(H11:H11)</f>
        <v>22830731</v>
      </c>
      <c r="I12" s="27">
        <f>SUM(I11:I11)</f>
        <v>19889490</v>
      </c>
      <c r="J12" s="27">
        <f>SUM(J11:J11)</f>
        <v>21634659</v>
      </c>
      <c r="K12" s="26">
        <v>22449874</v>
      </c>
      <c r="L12" s="26">
        <v>25396769</v>
      </c>
      <c r="M12" s="26">
        <v>25996165</v>
      </c>
      <c r="N12" s="33">
        <v>27041862</v>
      </c>
      <c r="O12" s="33">
        <v>30310005</v>
      </c>
      <c r="P12" s="33">
        <v>36764674</v>
      </c>
      <c r="Q12" s="33">
        <v>44535002</v>
      </c>
      <c r="R12" s="37"/>
      <c r="S12" s="37"/>
      <c r="T12" s="37"/>
    </row>
    <row r="13" spans="1:20" ht="12.75">
      <c r="A13" s="5"/>
      <c r="B13" s="5"/>
      <c r="C13" s="5"/>
      <c r="D13" s="5"/>
      <c r="E13" s="5"/>
      <c r="F13" s="13"/>
      <c r="G13" s="13"/>
      <c r="H13" s="5"/>
      <c r="I13" s="28"/>
      <c r="J13" s="28"/>
      <c r="K13" s="29"/>
      <c r="L13" s="13"/>
      <c r="M13" s="13"/>
      <c r="N13" s="5"/>
      <c r="O13" s="5"/>
      <c r="P13" s="5"/>
      <c r="Q13" s="5"/>
      <c r="R13" s="38"/>
      <c r="S13" s="38"/>
      <c r="T13" s="38"/>
    </row>
    <row r="14" spans="1:20" ht="12.75">
      <c r="A14" s="5" t="s">
        <v>8</v>
      </c>
      <c r="B14" s="6">
        <v>3.91</v>
      </c>
      <c r="C14" s="6">
        <v>3.91</v>
      </c>
      <c r="D14" s="6">
        <v>3.91</v>
      </c>
      <c r="E14" s="6"/>
      <c r="F14" s="13"/>
      <c r="G14" s="13"/>
      <c r="H14" s="24">
        <v>3.91</v>
      </c>
      <c r="I14" s="30">
        <v>3.91</v>
      </c>
      <c r="J14" s="30">
        <v>3.91</v>
      </c>
      <c r="K14" s="30">
        <v>3.91</v>
      </c>
      <c r="L14" s="25">
        <v>3.91</v>
      </c>
      <c r="M14" s="25">
        <v>3.91</v>
      </c>
      <c r="N14" s="5">
        <v>3.91</v>
      </c>
      <c r="O14" s="5">
        <v>3.91</v>
      </c>
      <c r="P14" s="5">
        <v>3.91</v>
      </c>
      <c r="Q14" s="5">
        <v>3.91</v>
      </c>
      <c r="R14" s="38"/>
      <c r="S14" s="38"/>
      <c r="T14" s="38"/>
    </row>
    <row r="15" spans="1:20" ht="12.75">
      <c r="A15" s="5" t="s">
        <v>9</v>
      </c>
      <c r="B15" s="6">
        <v>0</v>
      </c>
      <c r="C15" s="6">
        <v>0</v>
      </c>
      <c r="D15" s="6">
        <v>0</v>
      </c>
      <c r="E15" s="6"/>
      <c r="F15" s="13"/>
      <c r="G15" s="13"/>
      <c r="H15" s="24">
        <v>0</v>
      </c>
      <c r="I15" s="30">
        <v>0</v>
      </c>
      <c r="J15" s="30">
        <v>0</v>
      </c>
      <c r="K15" s="35">
        <v>0</v>
      </c>
      <c r="L15" s="26">
        <v>0</v>
      </c>
      <c r="M15" s="26">
        <v>0</v>
      </c>
      <c r="N15" s="5">
        <v>0</v>
      </c>
      <c r="O15" s="5">
        <v>0</v>
      </c>
      <c r="P15" s="5">
        <v>0</v>
      </c>
      <c r="Q15" s="5"/>
      <c r="R15" s="38"/>
      <c r="S15" s="38"/>
      <c r="T15" s="38"/>
    </row>
    <row r="16" spans="1:20" ht="12.75">
      <c r="A16" s="5" t="s">
        <v>10</v>
      </c>
      <c r="B16" s="7">
        <f>B14-B15</f>
        <v>3.91</v>
      </c>
      <c r="C16" s="7">
        <f>C14-C15</f>
        <v>3.91</v>
      </c>
      <c r="D16" s="7">
        <f>D14-D15</f>
        <v>3.91</v>
      </c>
      <c r="E16" s="7"/>
      <c r="F16" s="13"/>
      <c r="G16" s="13"/>
      <c r="H16" s="7">
        <f>H14-H15</f>
        <v>3.91</v>
      </c>
      <c r="I16" s="31">
        <f>I14-I15</f>
        <v>3.91</v>
      </c>
      <c r="J16" s="31">
        <f>J14-J15</f>
        <v>3.91</v>
      </c>
      <c r="K16" s="30">
        <v>3.91</v>
      </c>
      <c r="L16" s="30">
        <v>3.91</v>
      </c>
      <c r="M16" s="30">
        <v>3.91</v>
      </c>
      <c r="N16" s="30">
        <v>3.91</v>
      </c>
      <c r="O16" s="30">
        <v>3.91</v>
      </c>
      <c r="P16" s="30">
        <v>3.91</v>
      </c>
      <c r="Q16" s="30">
        <v>3.91</v>
      </c>
      <c r="R16" s="39"/>
      <c r="S16" s="39"/>
      <c r="T16" s="39"/>
    </row>
    <row r="17" spans="1:20" ht="12.75">
      <c r="A17" s="5"/>
      <c r="B17" s="5"/>
      <c r="C17" s="5"/>
      <c r="D17" s="5"/>
      <c r="E17" s="5"/>
      <c r="F17" s="13"/>
      <c r="G17" s="13"/>
      <c r="H17" s="5"/>
      <c r="I17" s="5"/>
      <c r="J17" s="18"/>
      <c r="K17" s="13"/>
      <c r="L17" s="13"/>
      <c r="M17" s="13"/>
      <c r="N17" s="5"/>
      <c r="O17" s="5"/>
      <c r="P17" s="5"/>
      <c r="Q17" s="5"/>
      <c r="R17" s="38"/>
      <c r="S17" s="38"/>
      <c r="T17" s="38"/>
    </row>
    <row r="18" spans="1:20" ht="12.75">
      <c r="A18" s="5" t="s">
        <v>13</v>
      </c>
      <c r="B18" s="8">
        <f>B12*B16/1000</f>
        <v>42520.83554</v>
      </c>
      <c r="C18" s="8">
        <f>C12*C16/1000</f>
        <v>45064.09504</v>
      </c>
      <c r="D18" s="8">
        <f>D12*D16/1000</f>
        <v>87534.57369</v>
      </c>
      <c r="E18" s="8"/>
      <c r="F18" s="13"/>
      <c r="G18" s="13"/>
      <c r="H18" s="8">
        <f>H12*H16/1000</f>
        <v>89268.15821000001</v>
      </c>
      <c r="I18" s="8">
        <f>I12*I16/1000</f>
        <v>77767.90590000001</v>
      </c>
      <c r="J18" s="19">
        <f>J12*J16/1000</f>
        <v>84591.51669</v>
      </c>
      <c r="K18" s="19">
        <f>K12*K16/1000</f>
        <v>87779.00734</v>
      </c>
      <c r="L18" s="19">
        <f aca="true" t="shared" si="0" ref="L18:Q18">L12*L16/1000</f>
        <v>99301.36679</v>
      </c>
      <c r="M18" s="19">
        <f t="shared" si="0"/>
        <v>101645.00515000001</v>
      </c>
      <c r="N18" s="34">
        <f t="shared" si="0"/>
        <v>105733.68042</v>
      </c>
      <c r="O18" s="34">
        <f t="shared" si="0"/>
        <v>118512.11955</v>
      </c>
      <c r="P18" s="34">
        <f t="shared" si="0"/>
        <v>143749.87534</v>
      </c>
      <c r="Q18" s="34">
        <f t="shared" si="0"/>
        <v>174131.85782</v>
      </c>
      <c r="R18" s="40"/>
      <c r="S18" s="40"/>
      <c r="T18" s="40"/>
    </row>
    <row r="19" spans="1:20" ht="12.75">
      <c r="A19" s="5"/>
      <c r="B19" s="9"/>
      <c r="C19" s="9"/>
      <c r="D19" s="9"/>
      <c r="E19" s="9"/>
      <c r="F19" s="13"/>
      <c r="G19" s="13"/>
      <c r="H19" s="9"/>
      <c r="I19" s="9"/>
      <c r="J19" s="20"/>
      <c r="K19" s="13"/>
      <c r="L19" s="13"/>
      <c r="M19" s="13"/>
      <c r="N19" s="5"/>
      <c r="O19" s="5"/>
      <c r="P19" s="5"/>
      <c r="Q19" s="5"/>
      <c r="R19" s="38"/>
      <c r="S19" s="38"/>
      <c r="T19" s="38"/>
    </row>
    <row r="20" spans="1:20" ht="12.75">
      <c r="A20" s="5" t="s">
        <v>11</v>
      </c>
      <c r="B20" s="10"/>
      <c r="C20" s="8">
        <f>C18-B18</f>
        <v>2543.2595</v>
      </c>
      <c r="D20" s="8">
        <v>17569</v>
      </c>
      <c r="E20" s="8"/>
      <c r="F20" s="13"/>
      <c r="G20" s="13"/>
      <c r="H20" s="8">
        <f>H18-G18</f>
        <v>89268.15821000001</v>
      </c>
      <c r="I20" s="8">
        <f>I18-H18</f>
        <v>-11500.252309999996</v>
      </c>
      <c r="J20" s="19">
        <f>J18-I18</f>
        <v>6823.6107899999915</v>
      </c>
      <c r="K20" s="19">
        <f>K18-J18</f>
        <v>3187.4906499999925</v>
      </c>
      <c r="L20" s="19">
        <f aca="true" t="shared" si="1" ref="L20:Q20">L18-K18</f>
        <v>11522.359450000004</v>
      </c>
      <c r="M20" s="19">
        <f t="shared" si="1"/>
        <v>2343.6383600000117</v>
      </c>
      <c r="N20" s="9">
        <f t="shared" si="1"/>
        <v>4088.6752699999925</v>
      </c>
      <c r="O20" s="9">
        <f t="shared" si="1"/>
        <v>12778.439129999999</v>
      </c>
      <c r="P20" s="9">
        <f t="shared" si="1"/>
        <v>25237.755789999996</v>
      </c>
      <c r="Q20" s="9">
        <f t="shared" si="1"/>
        <v>30381.982480000006</v>
      </c>
      <c r="R20" s="41"/>
      <c r="S20" s="41"/>
      <c r="T20" s="41"/>
    </row>
    <row r="21" spans="1:20" ht="12.75">
      <c r="A21" s="5" t="s">
        <v>12</v>
      </c>
      <c r="B21" s="11"/>
      <c r="C21" s="12">
        <f>C20/B18</f>
        <v>0.059812077248752954</v>
      </c>
      <c r="D21" s="12">
        <v>0.2511</v>
      </c>
      <c r="E21" s="12"/>
      <c r="F21" s="13"/>
      <c r="G21" s="13"/>
      <c r="H21" s="12" t="e">
        <f>H20/G18</f>
        <v>#DIV/0!</v>
      </c>
      <c r="I21" s="12">
        <f>I20/H18</f>
        <v>-0.12882815710105816</v>
      </c>
      <c r="J21" s="21">
        <f>J20/I18</f>
        <v>0.08774327546860164</v>
      </c>
      <c r="K21" s="21">
        <f>K20/J18</f>
        <v>0.03768097292404738</v>
      </c>
      <c r="L21" s="21">
        <f aca="true" t="shared" si="2" ref="L21:Q21">L20/K18</f>
        <v>0.13126554741465368</v>
      </c>
      <c r="M21" s="21">
        <f t="shared" si="2"/>
        <v>0.02360126990957011</v>
      </c>
      <c r="N21" s="21">
        <f t="shared" si="2"/>
        <v>0.04022504857928075</v>
      </c>
      <c r="O21" s="21">
        <f t="shared" si="2"/>
        <v>0.12085495444063725</v>
      </c>
      <c r="P21" s="21">
        <f t="shared" si="2"/>
        <v>0.21295506219810914</v>
      </c>
      <c r="Q21" s="21">
        <f t="shared" si="2"/>
        <v>0.2113531048854126</v>
      </c>
      <c r="R21" s="42"/>
      <c r="S21" s="42"/>
      <c r="T21" s="42"/>
    </row>
    <row r="22" spans="1:1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2"/>
      <c r="M22" s="13"/>
      <c r="N22" s="13"/>
      <c r="O22" s="13"/>
      <c r="P22" s="13"/>
      <c r="Q22" s="13"/>
    </row>
    <row r="24" ht="12.75">
      <c r="A24" s="32" t="s">
        <v>16</v>
      </c>
    </row>
    <row r="25" ht="12.75">
      <c r="A25" s="36" t="s">
        <v>19</v>
      </c>
    </row>
    <row r="26" ht="12.75">
      <c r="A26" t="s">
        <v>17</v>
      </c>
    </row>
    <row r="27" ht="12.75">
      <c r="A27" s="36" t="s">
        <v>18</v>
      </c>
    </row>
  </sheetData>
  <sheetProtection/>
  <mergeCells count="1">
    <mergeCell ref="A1:E1"/>
  </mergeCells>
  <conditionalFormatting sqref="H11:H12 H9 H18 H20:H21 H16 B11:C12 E11:E12 B9:C9 E9 B18:C18 E18 C20:C21 E20:E21 B16:C16 E16">
    <cfRule type="cellIs" priority="105" dxfId="0" operator="notEqual" stopIfTrue="1">
      <formula>0</formula>
    </cfRule>
  </conditionalFormatting>
  <conditionalFormatting sqref="I16 I20:I21 I18 I9 I11:I12">
    <cfRule type="cellIs" priority="104" dxfId="0" operator="notEqual" stopIfTrue="1">
      <formula>0</formula>
    </cfRule>
  </conditionalFormatting>
  <conditionalFormatting sqref="J16 J20:J21 J18 J9 J11:J12">
    <cfRule type="cellIs" priority="102" dxfId="0" operator="notEqual" stopIfTrue="1">
      <formula>0</formula>
    </cfRule>
  </conditionalFormatting>
  <conditionalFormatting sqref="K16 K20:K21 K18 K9 K11:K12">
    <cfRule type="cellIs" priority="101" dxfId="0" operator="notEqual" stopIfTrue="1">
      <formula>0</formula>
    </cfRule>
  </conditionalFormatting>
  <conditionalFormatting sqref="D16 D20:D21 D18 D9 D11:D12">
    <cfRule type="cellIs" priority="100" dxfId="0" operator="notEqual" stopIfTrue="1">
      <formula>0</formula>
    </cfRule>
  </conditionalFormatting>
  <conditionalFormatting sqref="L20 L18 L9 L11:L12">
    <cfRule type="cellIs" priority="99" dxfId="0" operator="notEqual" stopIfTrue="1">
      <formula>0</formula>
    </cfRule>
  </conditionalFormatting>
  <conditionalFormatting sqref="M18">
    <cfRule type="cellIs" priority="98" dxfId="0" operator="notEqual" stopIfTrue="1">
      <formula>0</formula>
    </cfRule>
  </conditionalFormatting>
  <conditionalFormatting sqref="M20">
    <cfRule type="cellIs" priority="97" dxfId="0" operator="notEqual" stopIfTrue="1">
      <formula>0</formula>
    </cfRule>
  </conditionalFormatting>
  <conditionalFormatting sqref="M21">
    <cfRule type="cellIs" priority="96" dxfId="0" operator="notEqual" stopIfTrue="1">
      <formula>0</formula>
    </cfRule>
  </conditionalFormatting>
  <conditionalFormatting sqref="L21">
    <cfRule type="cellIs" priority="95" dxfId="0" operator="notEqual" stopIfTrue="1">
      <formula>0</formula>
    </cfRule>
  </conditionalFormatting>
  <conditionalFormatting sqref="H16 H20:H21 H18 H9 H11:H12">
    <cfRule type="cellIs" priority="94" dxfId="0" operator="notEqual" stopIfTrue="1">
      <formula>0</formula>
    </cfRule>
  </conditionalFormatting>
  <conditionalFormatting sqref="I16 I20:I21 I18 I9 I11:I12">
    <cfRule type="cellIs" priority="93" dxfId="0" operator="notEqual" stopIfTrue="1">
      <formula>0</formula>
    </cfRule>
  </conditionalFormatting>
  <conditionalFormatting sqref="J16 J20:J21 J18 J9 J11:J12">
    <cfRule type="cellIs" priority="92" dxfId="0" operator="notEqual" stopIfTrue="1">
      <formula>0</formula>
    </cfRule>
  </conditionalFormatting>
  <conditionalFormatting sqref="K16 K20 K18 K9 K11:K12">
    <cfRule type="cellIs" priority="91" dxfId="0" operator="notEqual" stopIfTrue="1">
      <formula>0</formula>
    </cfRule>
  </conditionalFormatting>
  <conditionalFormatting sqref="L18">
    <cfRule type="cellIs" priority="90" dxfId="0" operator="notEqual" stopIfTrue="1">
      <formula>0</formula>
    </cfRule>
  </conditionalFormatting>
  <conditionalFormatting sqref="L20">
    <cfRule type="cellIs" priority="89" dxfId="0" operator="notEqual" stopIfTrue="1">
      <formula>0</formula>
    </cfRule>
  </conditionalFormatting>
  <conditionalFormatting sqref="L21">
    <cfRule type="cellIs" priority="88" dxfId="0" operator="notEqual" stopIfTrue="1">
      <formula>0</formula>
    </cfRule>
  </conditionalFormatting>
  <conditionalFormatting sqref="K21">
    <cfRule type="cellIs" priority="87" dxfId="0" operator="notEqual" stopIfTrue="1">
      <formula>0</formula>
    </cfRule>
  </conditionalFormatting>
  <conditionalFormatting sqref="L18:O18">
    <cfRule type="cellIs" priority="86" dxfId="0" operator="notEqual" stopIfTrue="1">
      <formula>0</formula>
    </cfRule>
  </conditionalFormatting>
  <conditionalFormatting sqref="L20:O20">
    <cfRule type="cellIs" priority="85" dxfId="0" operator="notEqual" stopIfTrue="1">
      <formula>0</formula>
    </cfRule>
  </conditionalFormatting>
  <conditionalFormatting sqref="L21:O21">
    <cfRule type="cellIs" priority="84" dxfId="0" operator="notEqual" stopIfTrue="1">
      <formula>0</formula>
    </cfRule>
  </conditionalFormatting>
  <conditionalFormatting sqref="J16 J20:J21 J18 J9 J11:J12">
    <cfRule type="cellIs" priority="83" dxfId="0" operator="notEqual" stopIfTrue="1">
      <formula>0</formula>
    </cfRule>
  </conditionalFormatting>
  <conditionalFormatting sqref="K16 K20 K18 K9 K11:K12">
    <cfRule type="cellIs" priority="82" dxfId="0" operator="notEqual" stopIfTrue="1">
      <formula>0</formula>
    </cfRule>
  </conditionalFormatting>
  <conditionalFormatting sqref="L18">
    <cfRule type="cellIs" priority="81" dxfId="0" operator="notEqual" stopIfTrue="1">
      <formula>0</formula>
    </cfRule>
  </conditionalFormatting>
  <conditionalFormatting sqref="L20">
    <cfRule type="cellIs" priority="80" dxfId="0" operator="notEqual" stopIfTrue="1">
      <formula>0</formula>
    </cfRule>
  </conditionalFormatting>
  <conditionalFormatting sqref="L21">
    <cfRule type="cellIs" priority="79" dxfId="0" operator="notEqual" stopIfTrue="1">
      <formula>0</formula>
    </cfRule>
  </conditionalFormatting>
  <conditionalFormatting sqref="K21">
    <cfRule type="cellIs" priority="78" dxfId="0" operator="notEqual" stopIfTrue="1">
      <formula>0</formula>
    </cfRule>
  </conditionalFormatting>
  <conditionalFormatting sqref="J16 J20 J18 J9 J11:J12">
    <cfRule type="cellIs" priority="77" dxfId="0" operator="notEqual" stopIfTrue="1">
      <formula>0</formula>
    </cfRule>
  </conditionalFormatting>
  <conditionalFormatting sqref="K18">
    <cfRule type="cellIs" priority="76" dxfId="0" operator="notEqual" stopIfTrue="1">
      <formula>0</formula>
    </cfRule>
  </conditionalFormatting>
  <conditionalFormatting sqref="K20">
    <cfRule type="cellIs" priority="75" dxfId="0" operator="notEqual" stopIfTrue="1">
      <formula>0</formula>
    </cfRule>
  </conditionalFormatting>
  <conditionalFormatting sqref="K21">
    <cfRule type="cellIs" priority="74" dxfId="0" operator="notEqual" stopIfTrue="1">
      <formula>0</formula>
    </cfRule>
  </conditionalFormatting>
  <conditionalFormatting sqref="J21">
    <cfRule type="cellIs" priority="73" dxfId="0" operator="notEqual" stopIfTrue="1">
      <formula>0</formula>
    </cfRule>
  </conditionalFormatting>
  <conditionalFormatting sqref="P21">
    <cfRule type="cellIs" priority="72" dxfId="0" operator="notEqual" stopIfTrue="1">
      <formula>0</formula>
    </cfRule>
  </conditionalFormatting>
  <conditionalFormatting sqref="K16:P16">
    <cfRule type="cellIs" priority="71" dxfId="0" operator="notEqual" stopIfTrue="1">
      <formula>0</formula>
    </cfRule>
  </conditionalFormatting>
  <conditionalFormatting sqref="K16:P16">
    <cfRule type="cellIs" priority="70" dxfId="0" operator="notEqual" stopIfTrue="1">
      <formula>0</formula>
    </cfRule>
  </conditionalFormatting>
  <conditionalFormatting sqref="K16:P16">
    <cfRule type="cellIs" priority="69" dxfId="0" operator="notEqual" stopIfTrue="1">
      <formula>0</formula>
    </cfRule>
  </conditionalFormatting>
  <conditionalFormatting sqref="K20 K18 K9 K11:K12">
    <cfRule type="cellIs" priority="68" dxfId="0" operator="notEqual" stopIfTrue="1">
      <formula>0</formula>
    </cfRule>
  </conditionalFormatting>
  <conditionalFormatting sqref="L18">
    <cfRule type="cellIs" priority="67" dxfId="0" operator="notEqual" stopIfTrue="1">
      <formula>0</formula>
    </cfRule>
  </conditionalFormatting>
  <conditionalFormatting sqref="L20">
    <cfRule type="cellIs" priority="66" dxfId="0" operator="notEqual" stopIfTrue="1">
      <formula>0</formula>
    </cfRule>
  </conditionalFormatting>
  <conditionalFormatting sqref="L21">
    <cfRule type="cellIs" priority="65" dxfId="0" operator="notEqual" stopIfTrue="1">
      <formula>0</formula>
    </cfRule>
  </conditionalFormatting>
  <conditionalFormatting sqref="K21">
    <cfRule type="cellIs" priority="64" dxfId="0" operator="notEqual" stopIfTrue="1">
      <formula>0</formula>
    </cfRule>
  </conditionalFormatting>
  <conditionalFormatting sqref="K18">
    <cfRule type="cellIs" priority="63" dxfId="0" operator="notEqual" stopIfTrue="1">
      <formula>0</formula>
    </cfRule>
  </conditionalFormatting>
  <conditionalFormatting sqref="K20">
    <cfRule type="cellIs" priority="62" dxfId="0" operator="notEqual" stopIfTrue="1">
      <formula>0</formula>
    </cfRule>
  </conditionalFormatting>
  <conditionalFormatting sqref="K21">
    <cfRule type="cellIs" priority="61" dxfId="0" operator="notEqual" stopIfTrue="1">
      <formula>0</formula>
    </cfRule>
  </conditionalFormatting>
  <conditionalFormatting sqref="K18">
    <cfRule type="cellIs" priority="60" dxfId="0" operator="notEqual" stopIfTrue="1">
      <formula>0</formula>
    </cfRule>
  </conditionalFormatting>
  <conditionalFormatting sqref="K20">
    <cfRule type="cellIs" priority="59" dxfId="0" operator="notEqual" stopIfTrue="1">
      <formula>0</formula>
    </cfRule>
  </conditionalFormatting>
  <conditionalFormatting sqref="K21">
    <cfRule type="cellIs" priority="58" dxfId="0" operator="notEqual" stopIfTrue="1">
      <formula>0</formula>
    </cfRule>
  </conditionalFormatting>
  <conditionalFormatting sqref="O21">
    <cfRule type="cellIs" priority="57" dxfId="0" operator="notEqual" stopIfTrue="1">
      <formula>0</formula>
    </cfRule>
  </conditionalFormatting>
  <conditionalFormatting sqref="P18">
    <cfRule type="cellIs" priority="56" dxfId="0" operator="notEqual" stopIfTrue="1">
      <formula>0</formula>
    </cfRule>
  </conditionalFormatting>
  <conditionalFormatting sqref="P20">
    <cfRule type="cellIs" priority="55" dxfId="0" operator="notEqual" stopIfTrue="1">
      <formula>0</formula>
    </cfRule>
  </conditionalFormatting>
  <conditionalFormatting sqref="Q16">
    <cfRule type="cellIs" priority="53" dxfId="0" operator="notEqual" stopIfTrue="1">
      <formula>0</formula>
    </cfRule>
  </conditionalFormatting>
  <conditionalFormatting sqref="Q16">
    <cfRule type="cellIs" priority="52" dxfId="0" operator="notEqual" stopIfTrue="1">
      <formula>0</formula>
    </cfRule>
  </conditionalFormatting>
  <conditionalFormatting sqref="Q16">
    <cfRule type="cellIs" priority="51" dxfId="0" operator="notEqual" stopIfTrue="1">
      <formula>0</formula>
    </cfRule>
  </conditionalFormatting>
  <conditionalFormatting sqref="L18">
    <cfRule type="cellIs" priority="48" dxfId="0" operator="notEqual" stopIfTrue="1">
      <formula>0</formula>
    </cfRule>
  </conditionalFormatting>
  <conditionalFormatting sqref="L20">
    <cfRule type="cellIs" priority="47" dxfId="0" operator="notEqual" stopIfTrue="1">
      <formula>0</formula>
    </cfRule>
  </conditionalFormatting>
  <conditionalFormatting sqref="L21">
    <cfRule type="cellIs" priority="46" dxfId="0" operator="notEqual" stopIfTrue="1">
      <formula>0</formula>
    </cfRule>
  </conditionalFormatting>
  <conditionalFormatting sqref="O21">
    <cfRule type="cellIs" priority="45" dxfId="0" operator="notEqual" stopIfTrue="1">
      <formula>0</formula>
    </cfRule>
  </conditionalFormatting>
  <conditionalFormatting sqref="N21">
    <cfRule type="cellIs" priority="44" dxfId="0" operator="notEqual" stopIfTrue="1">
      <formula>0</formula>
    </cfRule>
  </conditionalFormatting>
  <conditionalFormatting sqref="O18">
    <cfRule type="cellIs" priority="43" dxfId="0" operator="notEqual" stopIfTrue="1">
      <formula>0</formula>
    </cfRule>
  </conditionalFormatting>
  <conditionalFormatting sqref="O20">
    <cfRule type="cellIs" priority="42" dxfId="0" operator="notEqual" stopIfTrue="1">
      <formula>0</formula>
    </cfRule>
  </conditionalFormatting>
  <conditionalFormatting sqref="P21">
    <cfRule type="cellIs" priority="41" dxfId="0" operator="notEqual" stopIfTrue="1">
      <formula>0</formula>
    </cfRule>
  </conditionalFormatting>
  <conditionalFormatting sqref="P16">
    <cfRule type="cellIs" priority="40" dxfId="0" operator="notEqual" stopIfTrue="1">
      <formula>0</formula>
    </cfRule>
  </conditionalFormatting>
  <conditionalFormatting sqref="P16">
    <cfRule type="cellIs" priority="39" dxfId="0" operator="notEqual" stopIfTrue="1">
      <formula>0</formula>
    </cfRule>
  </conditionalFormatting>
  <conditionalFormatting sqref="P16">
    <cfRule type="cellIs" priority="38" dxfId="0" operator="notEqual" stopIfTrue="1">
      <formula>0</formula>
    </cfRule>
  </conditionalFormatting>
  <conditionalFormatting sqref="P18">
    <cfRule type="cellIs" priority="37" dxfId="0" operator="notEqual" stopIfTrue="1">
      <formula>0</formula>
    </cfRule>
  </conditionalFormatting>
  <conditionalFormatting sqref="P20">
    <cfRule type="cellIs" priority="36" dxfId="0" operator="notEqual" stopIfTrue="1">
      <formula>0</formula>
    </cfRule>
  </conditionalFormatting>
  <conditionalFormatting sqref="Q20">
    <cfRule type="cellIs" priority="35" dxfId="0" operator="notEqual" stopIfTrue="1">
      <formula>0</formula>
    </cfRule>
  </conditionalFormatting>
  <conditionalFormatting sqref="Q20">
    <cfRule type="cellIs" priority="34" dxfId="0" operator="notEqual" stopIfTrue="1">
      <formula>0</formula>
    </cfRule>
  </conditionalFormatting>
  <conditionalFormatting sqref="Q18">
    <cfRule type="cellIs" priority="33" dxfId="0" operator="notEqual" stopIfTrue="1">
      <formula>0</formula>
    </cfRule>
  </conditionalFormatting>
  <conditionalFormatting sqref="Q18">
    <cfRule type="cellIs" priority="32" dxfId="0" operator="notEqual" stopIfTrue="1">
      <formula>0</formula>
    </cfRule>
  </conditionalFormatting>
  <conditionalFormatting sqref="Q21">
    <cfRule type="cellIs" priority="29" dxfId="0" operator="notEqual" stopIfTrue="1">
      <formula>0</formula>
    </cfRule>
  </conditionalFormatting>
  <conditionalFormatting sqref="Q21">
    <cfRule type="cellIs" priority="28" dxfId="0" operator="notEqual" stopIfTrue="1">
      <formula>0</formula>
    </cfRule>
  </conditionalFormatting>
  <conditionalFormatting sqref="R16">
    <cfRule type="cellIs" priority="27" dxfId="0" operator="notEqual" stopIfTrue="1">
      <formula>0</formula>
    </cfRule>
  </conditionalFormatting>
  <conditionalFormatting sqref="R16">
    <cfRule type="cellIs" priority="26" dxfId="0" operator="notEqual" stopIfTrue="1">
      <formula>0</formula>
    </cfRule>
  </conditionalFormatting>
  <conditionalFormatting sqref="R16">
    <cfRule type="cellIs" priority="25" dxfId="0" operator="notEqual" stopIfTrue="1">
      <formula>0</formula>
    </cfRule>
  </conditionalFormatting>
  <conditionalFormatting sqref="R20">
    <cfRule type="cellIs" priority="24" dxfId="0" operator="notEqual" stopIfTrue="1">
      <formula>0</formula>
    </cfRule>
  </conditionalFormatting>
  <conditionalFormatting sqref="R20">
    <cfRule type="cellIs" priority="23" dxfId="0" operator="notEqual" stopIfTrue="1">
      <formula>0</formula>
    </cfRule>
  </conditionalFormatting>
  <conditionalFormatting sqref="R18">
    <cfRule type="cellIs" priority="22" dxfId="0" operator="notEqual" stopIfTrue="1">
      <formula>0</formula>
    </cfRule>
  </conditionalFormatting>
  <conditionalFormatting sqref="R18">
    <cfRule type="cellIs" priority="21" dxfId="0" operator="notEqual" stopIfTrue="1">
      <formula>0</formula>
    </cfRule>
  </conditionalFormatting>
  <conditionalFormatting sqref="R21">
    <cfRule type="cellIs" priority="20" dxfId="0" operator="notEqual" stopIfTrue="1">
      <formula>0</formula>
    </cfRule>
  </conditionalFormatting>
  <conditionalFormatting sqref="R21">
    <cfRule type="cellIs" priority="19" dxfId="0" operator="notEqual" stopIfTrue="1">
      <formula>0</formula>
    </cfRule>
  </conditionalFormatting>
  <conditionalFormatting sqref="S16">
    <cfRule type="cellIs" priority="18" dxfId="0" operator="notEqual" stopIfTrue="1">
      <formula>0</formula>
    </cfRule>
  </conditionalFormatting>
  <conditionalFormatting sqref="S16">
    <cfRule type="cellIs" priority="17" dxfId="0" operator="notEqual" stopIfTrue="1">
      <formula>0</formula>
    </cfRule>
  </conditionalFormatting>
  <conditionalFormatting sqref="S16">
    <cfRule type="cellIs" priority="16" dxfId="0" operator="notEqual" stopIfTrue="1">
      <formula>0</formula>
    </cfRule>
  </conditionalFormatting>
  <conditionalFormatting sqref="S20">
    <cfRule type="cellIs" priority="15" dxfId="0" operator="notEqual" stopIfTrue="1">
      <formula>0</formula>
    </cfRule>
  </conditionalFormatting>
  <conditionalFormatting sqref="S20">
    <cfRule type="cellIs" priority="14" dxfId="0" operator="notEqual" stopIfTrue="1">
      <formula>0</formula>
    </cfRule>
  </conditionalFormatting>
  <conditionalFormatting sqref="S18">
    <cfRule type="cellIs" priority="13" dxfId="0" operator="notEqual" stopIfTrue="1">
      <formula>0</formula>
    </cfRule>
  </conditionalFormatting>
  <conditionalFormatting sqref="S18">
    <cfRule type="cellIs" priority="12" dxfId="0" operator="notEqual" stopIfTrue="1">
      <formula>0</formula>
    </cfRule>
  </conditionalFormatting>
  <conditionalFormatting sqref="S21">
    <cfRule type="cellIs" priority="11" dxfId="0" operator="notEqual" stopIfTrue="1">
      <formula>0</formula>
    </cfRule>
  </conditionalFormatting>
  <conditionalFormatting sqref="S21">
    <cfRule type="cellIs" priority="10" dxfId="0" operator="notEqual" stopIfTrue="1">
      <formula>0</formula>
    </cfRule>
  </conditionalFormatting>
  <conditionalFormatting sqref="T16">
    <cfRule type="cellIs" priority="9" dxfId="0" operator="notEqual" stopIfTrue="1">
      <formula>0</formula>
    </cfRule>
  </conditionalFormatting>
  <conditionalFormatting sqref="T16">
    <cfRule type="cellIs" priority="8" dxfId="0" operator="notEqual" stopIfTrue="1">
      <formula>0</formula>
    </cfRule>
  </conditionalFormatting>
  <conditionalFormatting sqref="T16">
    <cfRule type="cellIs" priority="7" dxfId="0" operator="notEqual" stopIfTrue="1">
      <formula>0</formula>
    </cfRule>
  </conditionalFormatting>
  <conditionalFormatting sqref="T20">
    <cfRule type="cellIs" priority="6" dxfId="0" operator="notEqual" stopIfTrue="1">
      <formula>0</formula>
    </cfRule>
  </conditionalFormatting>
  <conditionalFormatting sqref="T20">
    <cfRule type="cellIs" priority="5" dxfId="0" operator="notEqual" stopIfTrue="1">
      <formula>0</formula>
    </cfRule>
  </conditionalFormatting>
  <conditionalFormatting sqref="T18">
    <cfRule type="cellIs" priority="4" dxfId="0" operator="notEqual" stopIfTrue="1">
      <formula>0</formula>
    </cfRule>
  </conditionalFormatting>
  <conditionalFormatting sqref="T18">
    <cfRule type="cellIs" priority="3" dxfId="0" operator="notEqual" stopIfTrue="1">
      <formula>0</formula>
    </cfRule>
  </conditionalFormatting>
  <conditionalFormatting sqref="T21">
    <cfRule type="cellIs" priority="2" dxfId="0" operator="notEqual" stopIfTrue="1">
      <formula>0</formula>
    </cfRule>
  </conditionalFormatting>
  <conditionalFormatting sqref="T2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&amp;CNOTICE
CURRENT 2023 TAX DIGEST AND 5 YEAR HISTORY OF LEVY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Airy</dc:creator>
  <cp:keywords/>
  <dc:description/>
  <cp:lastModifiedBy>Clerk</cp:lastModifiedBy>
  <cp:lastPrinted>2023-09-25T12:22:34Z</cp:lastPrinted>
  <dcterms:created xsi:type="dcterms:W3CDTF">2009-07-22T16:26:50Z</dcterms:created>
  <dcterms:modified xsi:type="dcterms:W3CDTF">2023-09-25T12:27:57Z</dcterms:modified>
  <cp:category/>
  <cp:version/>
  <cp:contentType/>
  <cp:contentStatus/>
</cp:coreProperties>
</file>